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иаграмма1" sheetId="3" r:id="rId3"/>
    <sheet name="Лист3" sheetId="4" r:id="rId4"/>
  </sheets>
  <definedNames>
    <definedName name="_xlnm._FilterDatabase" localSheetId="3" hidden="1">'Лист3'!$F$3:$U$11</definedName>
  </definedNames>
  <calcPr fullCalcOnLoad="1"/>
</workbook>
</file>

<file path=xl/sharedStrings.xml><?xml version="1.0" encoding="utf-8"?>
<sst xmlns="http://schemas.openxmlformats.org/spreadsheetml/2006/main" count="25" uniqueCount="15">
  <si>
    <t>норма потребления (мин)</t>
  </si>
  <si>
    <t>Колличество проговоренных минут</t>
  </si>
  <si>
    <t>День оплаты</t>
  </si>
  <si>
    <t>сумма с учетом потраченных минут</t>
  </si>
  <si>
    <t>Штрафные санкции</t>
  </si>
  <si>
    <t>общая сумма</t>
  </si>
  <si>
    <t>Абонент 1</t>
  </si>
  <si>
    <t>Абонент 2</t>
  </si>
  <si>
    <t>Абонент 3</t>
  </si>
  <si>
    <t>Абонент 4</t>
  </si>
  <si>
    <t>Абонент 5</t>
  </si>
  <si>
    <t>Абонент 6</t>
  </si>
  <si>
    <t>Абонент 7</t>
  </si>
  <si>
    <t>Абонент 8</t>
  </si>
  <si>
    <t>стоимость минуты (руб)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</si>
</sst>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/m;@"/>
    <numFmt numFmtId="182" formatCode="[$-419]d\ mmm;@"/>
  </numFmts>
  <fonts count="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82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82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82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6" fontId="0" fillId="0" borderId="4" xfId="0" applyNumberFormat="1" applyBorder="1" applyAlignment="1">
      <alignment/>
    </xf>
    <xf numFmtId="16" fontId="0" fillId="0" borderId="6" xfId="0" applyNumberFormat="1" applyBorder="1" applyAlignment="1">
      <alignment/>
    </xf>
    <xf numFmtId="16" fontId="0" fillId="0" borderId="1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продолжительность разговоров каждого клиента за летний период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Лист3!$G$2</c:f>
              <c:strCache>
                <c:ptCount val="1"/>
                <c:pt idx="0">
                  <c:v>июн.07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Лист3!$G$4:$G$11</c:f>
              <c:numCache>
                <c:ptCount val="8"/>
                <c:pt idx="0">
                  <c:v>345</c:v>
                </c:pt>
                <c:pt idx="1">
                  <c:v>118</c:v>
                </c:pt>
                <c:pt idx="2">
                  <c:v>201</c:v>
                </c:pt>
                <c:pt idx="3">
                  <c:v>227</c:v>
                </c:pt>
                <c:pt idx="4">
                  <c:v>54</c:v>
                </c:pt>
                <c:pt idx="5">
                  <c:v>876</c:v>
                </c:pt>
                <c:pt idx="6">
                  <c:v>342</c:v>
                </c:pt>
                <c:pt idx="7">
                  <c:v>222</c:v>
                </c:pt>
              </c:numCache>
            </c:numRef>
          </c:val>
        </c:ser>
        <c:ser>
          <c:idx val="1"/>
          <c:order val="1"/>
          <c:tx>
            <c:strRef>
              <c:f>Лист3!$L$2</c:f>
              <c:strCache>
                <c:ptCount val="1"/>
                <c:pt idx="0">
                  <c:v>июл.07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Лист3!$L$4:$L$11</c:f>
              <c:numCache>
                <c:ptCount val="8"/>
                <c:pt idx="0">
                  <c:v>356</c:v>
                </c:pt>
                <c:pt idx="1">
                  <c:v>111</c:v>
                </c:pt>
                <c:pt idx="2">
                  <c:v>199</c:v>
                </c:pt>
                <c:pt idx="3">
                  <c:v>220</c:v>
                </c:pt>
                <c:pt idx="4">
                  <c:v>10</c:v>
                </c:pt>
                <c:pt idx="5">
                  <c:v>908</c:v>
                </c:pt>
                <c:pt idx="6">
                  <c:v>405</c:v>
                </c:pt>
                <c:pt idx="7">
                  <c:v>250</c:v>
                </c:pt>
              </c:numCache>
            </c:numRef>
          </c:val>
        </c:ser>
        <c:ser>
          <c:idx val="2"/>
          <c:order val="2"/>
          <c:tx>
            <c:strRef>
              <c:f>Лист3!$Q$2</c:f>
              <c:strCache>
                <c:ptCount val="1"/>
                <c:pt idx="0">
                  <c:v>авг.07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Лист3!$Q$4:$Q$11</c:f>
              <c:numCache>
                <c:ptCount val="8"/>
                <c:pt idx="0">
                  <c:v>467</c:v>
                </c:pt>
                <c:pt idx="1">
                  <c:v>190</c:v>
                </c:pt>
                <c:pt idx="2">
                  <c:v>145</c:v>
                </c:pt>
                <c:pt idx="3">
                  <c:v>478</c:v>
                </c:pt>
                <c:pt idx="4">
                  <c:v>90</c:v>
                </c:pt>
                <c:pt idx="5">
                  <c:v>687</c:v>
                </c:pt>
                <c:pt idx="6">
                  <c:v>323</c:v>
                </c:pt>
                <c:pt idx="7">
                  <c:v>210</c:v>
                </c:pt>
              </c:numCache>
            </c:numRef>
          </c:val>
        </c:ser>
        <c:axId val="60018815"/>
        <c:axId val="3298424"/>
      </c:barChart>
      <c:catAx>
        <c:axId val="6001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Абоненты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8424"/>
        <c:crosses val="autoZero"/>
        <c:auto val="1"/>
        <c:lblOffset val="100"/>
        <c:noMultiLvlLbl val="0"/>
      </c:catAx>
      <c:valAx>
        <c:axId val="329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Колличество минут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18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N20" sqref="N20"/>
    </sheetView>
  </sheetViews>
  <sheetFormatPr defaultColWidth="9.140625" defaultRowHeight="12.75"/>
  <cols>
    <col min="1" max="1" width="23.00390625" style="0" bestFit="1" customWidth="1"/>
    <col min="2" max="2" width="9.57421875" style="0" bestFit="1" customWidth="1"/>
    <col min="6" max="6" width="9.57421875" style="0" bestFit="1" customWidth="1"/>
    <col min="7" max="7" width="19.8515625" style="0" bestFit="1" customWidth="1"/>
    <col min="8" max="8" width="11.8515625" style="0" bestFit="1" customWidth="1"/>
    <col min="9" max="9" width="17.57421875" style="0" bestFit="1" customWidth="1"/>
    <col min="10" max="10" width="17.8515625" style="0" bestFit="1" customWidth="1"/>
    <col min="11" max="11" width="12.8515625" style="0" bestFit="1" customWidth="1"/>
    <col min="12" max="12" width="19.8515625" style="0" bestFit="1" customWidth="1"/>
    <col min="13" max="13" width="11.8515625" style="0" bestFit="1" customWidth="1"/>
    <col min="14" max="14" width="17.57421875" style="0" bestFit="1" customWidth="1"/>
    <col min="15" max="15" width="17.8515625" style="0" bestFit="1" customWidth="1"/>
    <col min="16" max="16" width="12.8515625" style="0" bestFit="1" customWidth="1"/>
    <col min="17" max="17" width="19.8515625" style="0" bestFit="1" customWidth="1"/>
    <col min="18" max="18" width="11.8515625" style="0" bestFit="1" customWidth="1"/>
    <col min="19" max="19" width="17.57421875" style="0" bestFit="1" customWidth="1"/>
    <col min="20" max="20" width="17.57421875" style="0" customWidth="1"/>
    <col min="21" max="21" width="12.8515625" style="0" bestFit="1" customWidth="1"/>
  </cols>
  <sheetData>
    <row r="1" ht="13.5" thickBot="1"/>
    <row r="2" spans="7:21" ht="18.75" thickBot="1">
      <c r="G2" s="35">
        <v>39234</v>
      </c>
      <c r="H2" s="36"/>
      <c r="I2" s="36"/>
      <c r="J2" s="36"/>
      <c r="K2" s="37"/>
      <c r="L2" s="35">
        <v>39264</v>
      </c>
      <c r="M2" s="36"/>
      <c r="N2" s="36"/>
      <c r="O2" s="36"/>
      <c r="P2" s="37"/>
      <c r="Q2" s="35">
        <v>39295</v>
      </c>
      <c r="R2" s="36"/>
      <c r="S2" s="36"/>
      <c r="T2" s="36"/>
      <c r="U2" s="37"/>
    </row>
    <row r="3" spans="7:21" ht="39" thickBot="1">
      <c r="G3" s="28" t="s">
        <v>1</v>
      </c>
      <c r="H3" s="2" t="s">
        <v>2</v>
      </c>
      <c r="I3" s="3" t="s">
        <v>4</v>
      </c>
      <c r="J3" s="4" t="s">
        <v>3</v>
      </c>
      <c r="K3" s="21" t="s">
        <v>5</v>
      </c>
      <c r="L3" s="1" t="s">
        <v>1</v>
      </c>
      <c r="M3" s="3" t="s">
        <v>2</v>
      </c>
      <c r="N3" s="3" t="s">
        <v>4</v>
      </c>
      <c r="O3" s="29" t="s">
        <v>3</v>
      </c>
      <c r="P3" s="21" t="s">
        <v>5</v>
      </c>
      <c r="Q3" s="28" t="s">
        <v>1</v>
      </c>
      <c r="R3" s="3" t="s">
        <v>2</v>
      </c>
      <c r="S3" s="3" t="s">
        <v>4</v>
      </c>
      <c r="T3" s="29" t="s">
        <v>3</v>
      </c>
      <c r="U3" s="5" t="s">
        <v>5</v>
      </c>
    </row>
    <row r="4" spans="6:21" ht="12.75">
      <c r="F4" s="18" t="s">
        <v>6</v>
      </c>
      <c r="G4" s="8">
        <v>345</v>
      </c>
      <c r="H4" s="9">
        <v>39243</v>
      </c>
      <c r="I4" s="10">
        <f aca="true" t="shared" si="0" ref="I4:I11">IF(DAY(H4)&gt;10,(DAY(H4)-10)*0.01*J4,0)</f>
        <v>0</v>
      </c>
      <c r="J4" s="10">
        <f>IF(G4&gt;B16,B16*B17+(G4-B16)*B17*2,G4*B17)</f>
        <v>490</v>
      </c>
      <c r="K4" s="22">
        <f>J4+I4</f>
        <v>490</v>
      </c>
      <c r="L4" s="8">
        <v>356</v>
      </c>
      <c r="M4" s="26">
        <v>39274</v>
      </c>
      <c r="N4" s="10">
        <f>IF(DAY(M4)&gt;10,(DAY(M4)-10)*0.01*O4,0)</f>
        <v>5.12</v>
      </c>
      <c r="O4" s="10">
        <f>IF(L4&gt;$B$16,$B$16*$B$17+(L4-$B$16)*$B$17*2,L4*$B$17)</f>
        <v>512</v>
      </c>
      <c r="P4" s="11">
        <f>O4+N4</f>
        <v>517.12</v>
      </c>
      <c r="Q4" s="32">
        <v>467</v>
      </c>
      <c r="R4" s="26">
        <v>39303</v>
      </c>
      <c r="S4" s="10">
        <f>IF(DAY(R4)&gt;10,(DAY(R4)-10)*0.01*T4,0)</f>
        <v>0</v>
      </c>
      <c r="T4" s="10">
        <f>IF(Q4&gt;$B$16,$B$16*$B$17+(Q4-$B$16)*$B$17*2,Q4*$B$17)</f>
        <v>734</v>
      </c>
      <c r="U4" s="11">
        <f>T4+S4</f>
        <v>734</v>
      </c>
    </row>
    <row r="5" spans="6:21" ht="12.75">
      <c r="F5" s="19" t="s">
        <v>7</v>
      </c>
      <c r="G5" s="12">
        <v>118</v>
      </c>
      <c r="H5" s="6">
        <v>39237</v>
      </c>
      <c r="I5" s="7">
        <f t="shared" si="0"/>
        <v>0</v>
      </c>
      <c r="J5" s="7">
        <f>IF(G5&gt;B16,B16*B17+(G5-B16)*B17*2,G5*B17)</f>
        <v>118</v>
      </c>
      <c r="K5" s="23">
        <f aca="true" t="shared" si="1" ref="K5:K11">J5+I5</f>
        <v>118</v>
      </c>
      <c r="L5" s="12">
        <v>111</v>
      </c>
      <c r="M5" s="25">
        <v>39268</v>
      </c>
      <c r="N5" s="7">
        <f aca="true" t="shared" si="2" ref="N5:N11">IF(DAY(M5)&gt;10,(DAY(M5)-10)*0.01*O5,0)</f>
        <v>0</v>
      </c>
      <c r="O5" s="7">
        <f aca="true" t="shared" si="3" ref="O5:O11">IF(L5&gt;$B$16,$B$16*$B$17+(L5-$B$16)*$B$17*2,L5*$B$17)</f>
        <v>111</v>
      </c>
      <c r="P5" s="13">
        <f aca="true" t="shared" si="4" ref="P5:P11">O5+N5</f>
        <v>111</v>
      </c>
      <c r="Q5" s="33">
        <v>190</v>
      </c>
      <c r="R5" s="25">
        <v>39313</v>
      </c>
      <c r="S5" s="7">
        <f aca="true" t="shared" si="5" ref="S5:S11">IF(DAY(R5)&gt;10,(DAY(R5)-10)*0.01*T5,0)</f>
        <v>17.099999999999998</v>
      </c>
      <c r="T5" s="7">
        <f aca="true" t="shared" si="6" ref="T5:T11">IF(Q5&gt;$B$16,$B$16*$B$17+(Q5-$B$16)*$B$17*2,Q5*$B$17)</f>
        <v>190</v>
      </c>
      <c r="U5" s="13">
        <f aca="true" t="shared" si="7" ref="U5:U11">T5+S5</f>
        <v>207.1</v>
      </c>
    </row>
    <row r="6" spans="6:21" ht="12.75">
      <c r="F6" s="19" t="s">
        <v>8</v>
      </c>
      <c r="G6" s="12">
        <v>201</v>
      </c>
      <c r="H6" s="6">
        <v>39246</v>
      </c>
      <c r="I6" s="7">
        <f t="shared" si="0"/>
        <v>6.06</v>
      </c>
      <c r="J6" s="7">
        <f>IF(G6&gt;B16,B16*B17+(G6-B16)*B17*2,G6*B16)</f>
        <v>202</v>
      </c>
      <c r="K6" s="23">
        <f t="shared" si="1"/>
        <v>208.06</v>
      </c>
      <c r="L6" s="12">
        <v>199</v>
      </c>
      <c r="M6" s="25">
        <v>39280</v>
      </c>
      <c r="N6" s="7">
        <f t="shared" si="2"/>
        <v>13.930000000000001</v>
      </c>
      <c r="O6" s="7">
        <f t="shared" si="3"/>
        <v>199</v>
      </c>
      <c r="P6" s="13">
        <f t="shared" si="4"/>
        <v>212.93</v>
      </c>
      <c r="Q6" s="33">
        <v>145</v>
      </c>
      <c r="R6" s="25">
        <v>39298</v>
      </c>
      <c r="S6" s="7">
        <f t="shared" si="5"/>
        <v>0</v>
      </c>
      <c r="T6" s="7">
        <f t="shared" si="6"/>
        <v>145</v>
      </c>
      <c r="U6" s="13">
        <f t="shared" si="7"/>
        <v>145</v>
      </c>
    </row>
    <row r="7" spans="6:21" ht="12.75">
      <c r="F7" s="19" t="s">
        <v>9</v>
      </c>
      <c r="G7" s="12">
        <v>227</v>
      </c>
      <c r="H7" s="6">
        <v>39235</v>
      </c>
      <c r="I7" s="7">
        <f t="shared" si="0"/>
        <v>0</v>
      </c>
      <c r="J7" s="7">
        <f>IF(G7&gt;B16,B16*B17+(G7-B16)*B17*2,G7*B17)</f>
        <v>254</v>
      </c>
      <c r="K7" s="23">
        <f t="shared" si="1"/>
        <v>254</v>
      </c>
      <c r="L7" s="12">
        <v>220</v>
      </c>
      <c r="M7" s="25">
        <v>39271</v>
      </c>
      <c r="N7" s="7">
        <f t="shared" si="2"/>
        <v>0</v>
      </c>
      <c r="O7" s="7">
        <f t="shared" si="3"/>
        <v>240</v>
      </c>
      <c r="P7" s="13">
        <f t="shared" si="4"/>
        <v>240</v>
      </c>
      <c r="Q7" s="33">
        <v>478</v>
      </c>
      <c r="R7" s="25">
        <v>39301</v>
      </c>
      <c r="S7" s="7">
        <f t="shared" si="5"/>
        <v>0</v>
      </c>
      <c r="T7" s="7">
        <f t="shared" si="6"/>
        <v>756</v>
      </c>
      <c r="U7" s="13">
        <f t="shared" si="7"/>
        <v>756</v>
      </c>
    </row>
    <row r="8" spans="6:21" ht="12.75">
      <c r="F8" s="19" t="s">
        <v>10</v>
      </c>
      <c r="G8" s="12">
        <v>54</v>
      </c>
      <c r="H8" s="6">
        <v>39247</v>
      </c>
      <c r="I8" s="7">
        <f t="shared" si="0"/>
        <v>2.16</v>
      </c>
      <c r="J8" s="7">
        <f>IF(G8&gt;B16,B16*B17+(G8-B16)*B17*2,G8*B17)</f>
        <v>54</v>
      </c>
      <c r="K8" s="23">
        <f t="shared" si="1"/>
        <v>56.16</v>
      </c>
      <c r="L8" s="12">
        <v>10</v>
      </c>
      <c r="M8" s="25">
        <v>39279</v>
      </c>
      <c r="N8" s="7">
        <f t="shared" si="2"/>
        <v>0.6</v>
      </c>
      <c r="O8" s="7">
        <f t="shared" si="3"/>
        <v>10</v>
      </c>
      <c r="P8" s="13">
        <f t="shared" si="4"/>
        <v>10.6</v>
      </c>
      <c r="Q8" s="33">
        <v>90</v>
      </c>
      <c r="R8" s="25">
        <v>39297</v>
      </c>
      <c r="S8" s="7">
        <f t="shared" si="5"/>
        <v>0</v>
      </c>
      <c r="T8" s="7">
        <f t="shared" si="6"/>
        <v>90</v>
      </c>
      <c r="U8" s="13">
        <f t="shared" si="7"/>
        <v>90</v>
      </c>
    </row>
    <row r="9" spans="6:21" ht="12.75">
      <c r="F9" s="19" t="s">
        <v>11</v>
      </c>
      <c r="G9" s="12">
        <v>876</v>
      </c>
      <c r="H9" s="6">
        <v>39242</v>
      </c>
      <c r="I9" s="7">
        <f t="shared" si="0"/>
        <v>0</v>
      </c>
      <c r="J9" s="7">
        <f>IF(G9&gt;B16,B16*B17+(G9-B16)*B17*2,G9*B16)</f>
        <v>1552</v>
      </c>
      <c r="K9" s="23">
        <f t="shared" si="1"/>
        <v>1552</v>
      </c>
      <c r="L9" s="12">
        <v>908</v>
      </c>
      <c r="M9" s="25">
        <v>39286</v>
      </c>
      <c r="N9" s="7">
        <f t="shared" si="2"/>
        <v>210.08</v>
      </c>
      <c r="O9" s="7">
        <f t="shared" si="3"/>
        <v>1616</v>
      </c>
      <c r="P9" s="13">
        <f t="shared" si="4"/>
        <v>1826.08</v>
      </c>
      <c r="Q9" s="33">
        <v>687</v>
      </c>
      <c r="R9" s="25">
        <v>39310</v>
      </c>
      <c r="S9" s="7">
        <f t="shared" si="5"/>
        <v>70.44</v>
      </c>
      <c r="T9" s="7">
        <f t="shared" si="6"/>
        <v>1174</v>
      </c>
      <c r="U9" s="13">
        <f t="shared" si="7"/>
        <v>1244.44</v>
      </c>
    </row>
    <row r="10" spans="6:21" ht="12.75">
      <c r="F10" s="19" t="s">
        <v>12</v>
      </c>
      <c r="G10" s="12">
        <v>342</v>
      </c>
      <c r="H10" s="6">
        <v>39243</v>
      </c>
      <c r="I10" s="7">
        <f t="shared" si="0"/>
        <v>0</v>
      </c>
      <c r="J10" s="7">
        <f>IF(G10&gt;B16,B16*B17+(G10-B16)*B17*2,G10*B17)</f>
        <v>484</v>
      </c>
      <c r="K10" s="23">
        <f t="shared" si="1"/>
        <v>484</v>
      </c>
      <c r="L10" s="12">
        <v>405</v>
      </c>
      <c r="M10" s="25">
        <v>39264</v>
      </c>
      <c r="N10" s="7">
        <f t="shared" si="2"/>
        <v>0</v>
      </c>
      <c r="O10" s="7">
        <f t="shared" si="3"/>
        <v>610</v>
      </c>
      <c r="P10" s="13">
        <f t="shared" si="4"/>
        <v>610</v>
      </c>
      <c r="Q10" s="33">
        <v>323</v>
      </c>
      <c r="R10" s="25">
        <v>39295</v>
      </c>
      <c r="S10" s="7">
        <f t="shared" si="5"/>
        <v>0</v>
      </c>
      <c r="T10" s="7">
        <f t="shared" si="6"/>
        <v>446</v>
      </c>
      <c r="U10" s="13">
        <f t="shared" si="7"/>
        <v>446</v>
      </c>
    </row>
    <row r="11" spans="6:21" ht="13.5" thickBot="1">
      <c r="F11" s="20" t="s">
        <v>13</v>
      </c>
      <c r="G11" s="14">
        <v>222</v>
      </c>
      <c r="H11" s="15">
        <v>39256</v>
      </c>
      <c r="I11" s="16">
        <f t="shared" si="0"/>
        <v>31.720000000000002</v>
      </c>
      <c r="J11" s="16">
        <f>IF(G11&gt;B16,B16*B17+(G11-B16)*B17*2,G11*B17)</f>
        <v>244</v>
      </c>
      <c r="K11" s="24">
        <f t="shared" si="1"/>
        <v>275.72</v>
      </c>
      <c r="L11" s="14">
        <v>250</v>
      </c>
      <c r="M11" s="27">
        <v>39268</v>
      </c>
      <c r="N11" s="16">
        <f t="shared" si="2"/>
        <v>0</v>
      </c>
      <c r="O11" s="16">
        <f t="shared" si="3"/>
        <v>300</v>
      </c>
      <c r="P11" s="17">
        <f t="shared" si="4"/>
        <v>300</v>
      </c>
      <c r="Q11" s="34">
        <v>210</v>
      </c>
      <c r="R11" s="27">
        <v>39296</v>
      </c>
      <c r="S11" s="16">
        <f t="shared" si="5"/>
        <v>0</v>
      </c>
      <c r="T11" s="16">
        <f t="shared" si="6"/>
        <v>220</v>
      </c>
      <c r="U11" s="17">
        <f t="shared" si="7"/>
        <v>220</v>
      </c>
    </row>
    <row r="15" ht="13.5" thickBot="1"/>
    <row r="16" spans="1:2" ht="12.75">
      <c r="A16" s="8" t="s">
        <v>0</v>
      </c>
      <c r="B16" s="30">
        <v>200</v>
      </c>
    </row>
    <row r="17" spans="1:2" ht="13.5" thickBot="1">
      <c r="A17" s="14" t="s">
        <v>14</v>
      </c>
      <c r="B17" s="31">
        <v>1</v>
      </c>
    </row>
  </sheetData>
  <autoFilter ref="F3:U11"/>
  <mergeCells count="3">
    <mergeCell ref="G2:K2"/>
    <mergeCell ref="L2:P2"/>
    <mergeCell ref="Q2:U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Chicago_Sh</cp:lastModifiedBy>
  <dcterms:created xsi:type="dcterms:W3CDTF">1996-10-08T23:32:33Z</dcterms:created>
  <dcterms:modified xsi:type="dcterms:W3CDTF">2007-12-12T13:33:26Z</dcterms:modified>
  <cp:category/>
  <cp:version/>
  <cp:contentType/>
  <cp:contentStatus/>
</cp:coreProperties>
</file>